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PO\MÜŞTERİ HESAPLARI\"/>
    </mc:Choice>
  </mc:AlternateContent>
  <xr:revisionPtr revIDLastSave="0" documentId="13_ncr:1_{E30D6DF1-9DB1-4604-98C2-584753336DF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1" i="1"/>
  <c r="E30" i="1"/>
  <c r="E29" i="1"/>
</calcChain>
</file>

<file path=xl/sharedStrings.xml><?xml version="1.0" encoding="utf-8"?>
<sst xmlns="http://schemas.openxmlformats.org/spreadsheetml/2006/main" count="53" uniqueCount="53">
  <si>
    <t>CEKET    (ASTARLI)</t>
  </si>
  <si>
    <t>CEKET    (ASTARSIZ)</t>
  </si>
  <si>
    <t>MANTO</t>
  </si>
  <si>
    <t>PARDESÜ</t>
  </si>
  <si>
    <t>ABİYE ETEK/PANTOLON</t>
  </si>
  <si>
    <t>ABİYE BLUZ/TUNİK</t>
  </si>
  <si>
    <t>TASARIM ÜCRETİ</t>
  </si>
  <si>
    <t>BASİC TASARIM</t>
  </si>
  <si>
    <t>MODELLİ TASARIM</t>
  </si>
  <si>
    <t>ABİYE TASARIM</t>
  </si>
  <si>
    <t>BAZ</t>
  </si>
  <si>
    <t>KOT PANTOLON</t>
  </si>
  <si>
    <t>KABAN (ASTARSIZ)</t>
  </si>
  <si>
    <t>KABAN (ASTARLI)</t>
  </si>
  <si>
    <t>TUNİK (BASİC)</t>
  </si>
  <si>
    <t>TUNİK (MODELİ)</t>
  </si>
  <si>
    <t>İÇ ÇAMAŞIR (BAY/BAYAN)</t>
  </si>
  <si>
    <t xml:space="preserve">MANTO/PARDESÜ/FERACE </t>
  </si>
  <si>
    <t>PANTOLON/TAYT (BASİC)</t>
  </si>
  <si>
    <t>PANTOLON/TAYT (MODELLİ)</t>
  </si>
  <si>
    <t>EŞOFMAN/PİJAMA TAKIM</t>
  </si>
  <si>
    <t>FERACE (MODELLİ)</t>
  </si>
  <si>
    <t>FERACE   (BASİC)</t>
  </si>
  <si>
    <t>ETEK      (ASTARLI/ MODELLİ)</t>
  </si>
  <si>
    <t>ETEK      (ASTARSIZ / BASİC)</t>
  </si>
  <si>
    <r>
      <t>K&amp;S TASARIM VE KALIP OFİSİ FİYAT LİSTESİ</t>
    </r>
    <r>
      <rPr>
        <b/>
        <sz val="8"/>
        <color indexed="10"/>
        <rFont val="Calibri"/>
      </rPr>
      <t/>
    </r>
  </si>
  <si>
    <t>MONT/TRENÇKOT (ASTARLI)</t>
  </si>
  <si>
    <t>MONT/TRENÇKOT (ASTARSIZ)</t>
  </si>
  <si>
    <t>ELBİSE    (MODELLİ)</t>
  </si>
  <si>
    <t>ELBİSE    (BASIC)</t>
  </si>
  <si>
    <t>ERKEK GÖMLEK</t>
  </si>
  <si>
    <t>5- KALIBI ÇIKAN HER MODEL SERİLENME ŞARTI ARANMAKSIZIN ÜCRETE TABİDİR</t>
  </si>
  <si>
    <t>9- PLOTTER ÇIKTISI 4 BEDEN BAZ ALINARAK HESAPLANMIŞTIR BEDEN ARTTIKÇA FİYAT DEĞİŞİR</t>
  </si>
  <si>
    <t>SPORCU FORMA / TSHIRT KISA KOL</t>
  </si>
  <si>
    <t xml:space="preserve">              K&amp;S MODA DANIŞMANLIK TASARIM VE KALIP OFİSİ HANGİ ŞARTLARDA ÇALIŞIR ?</t>
  </si>
  <si>
    <t>BLUZ/GÖMLEK      (BASİC)</t>
  </si>
  <si>
    <t>BLUZ/GÖMLEK   (MODELLİ)</t>
  </si>
  <si>
    <t>2- KALIP, TASARIM ÜCRETİ TESLİMAT ESNASINDA PEŞİN TAHSİL EDİLİR</t>
  </si>
  <si>
    <t xml:space="preserve">1 SERİ </t>
  </si>
  <si>
    <t>ATLET/BOXER</t>
  </si>
  <si>
    <t>8- PASTAL RPT VE KALIP ÜCRETİ DÖVİZ KURLARINDAKİ ARTIŞA GÖRE DEĞİŞİKLİK GÖSTEREBİLİR</t>
  </si>
  <si>
    <t>7- FİYATLARIMIZ BAY, BAYAN, ÇOCUK MODELLERİ İÇİN AYNIDIR FİYATLARA KDV DAHİL DEĞİLDİR</t>
  </si>
  <si>
    <t>12- FİYAT LİSTEMİZ "KALIP OFİSLERİ BİRLİĞİ" LİSTESİ  BAZ ALINARAK HAZIRLANMIŞTIR</t>
  </si>
  <si>
    <t>BAZ + 4  SERİ</t>
  </si>
  <si>
    <t>1- KOT/ DERİ / ŞİŞME  VE ÖLÇÜ TABLOLU ÜRÜNLERDEN %30 FARK ALINIR</t>
  </si>
  <si>
    <t xml:space="preserve">ABİYE ELBİSE </t>
  </si>
  <si>
    <t xml:space="preserve">4-TÜM SİPARİŞLERDEN % 50 KAPORA ALINIR   MODEL OKEYLEME İŞLEMİ OFİS İÇİNDE YAPILIR </t>
  </si>
  <si>
    <t>3-YAZILI OLMAYAN TALEPLERDE SORUMLULUK İMALATÇI FİRMAYA İTTİR</t>
  </si>
  <si>
    <t>10- RPT ÜCRETİ METRESİ 3 DOLAR ÜZERİNDEN HESAP EDİLİR VERESİYEMİZ YOKTUR</t>
  </si>
  <si>
    <t>13- KONTROL EDİLMEDEN KESİLEN PASTALLARDA SORUMLULUK İMALATÇI FİRMAYA AİTTİR</t>
  </si>
  <si>
    <t>6- ALINMAYAN KALIPLAR VEYA ORJİNAL MODELLER  EN FAZLA 15 İŞ GÜNÜ SAKLANIR</t>
  </si>
  <si>
    <t xml:space="preserve">DXF ALMA/VERME VE DİGİT ÜCRETİ </t>
  </si>
  <si>
    <t>2 / 3 İPLİK SWEAT TAKIM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</si>
</sst>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64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8"/>
      <color indexed="10"/>
      <name val="Calibri"/>
    </font>
    <font>
      <b/>
      <sz val="11"/>
      <color indexed="64"/>
      <name val="Calibri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64"/>
      <name val="Calibri"/>
    </font>
    <font>
      <b/>
      <u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9" tint="-0.499984740745262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u/>
      <sz val="9"/>
      <color rgb="FFC00000"/>
      <name val="Calibri"/>
      <family val="2"/>
      <charset val="162"/>
      <scheme val="minor"/>
    </font>
    <font>
      <b/>
      <sz val="11"/>
      <color theme="3" tint="-0.249977111117893"/>
      <name val="Calibri"/>
      <family val="2"/>
      <charset val="162"/>
      <scheme val="minor"/>
    </font>
    <font>
      <b/>
      <sz val="11"/>
      <color theme="6" tint="-0.499984740745262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>
      <alignment vertical="center"/>
    </xf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2" fillId="17" borderId="8" applyNumberFormat="0" applyFont="0" applyAlignment="0" applyProtection="0"/>
    <xf numFmtId="0" fontId="1" fillId="18" borderId="0" applyNumberFormat="0" applyBorder="0" applyAlignment="0" applyProtection="0"/>
  </cellStyleXfs>
  <cellXfs count="97">
    <xf numFmtId="0" fontId="0" fillId="0" borderId="0" xfId="0" applyAlignment="1"/>
    <xf numFmtId="0" fontId="10" fillId="8" borderId="4" xfId="7" applyFont="1" applyBorder="1" applyAlignment="1">
      <alignment horizontal="center" vertical="center"/>
    </xf>
    <xf numFmtId="0" fontId="10" fillId="5" borderId="4" xfId="4" applyFont="1" applyBorder="1" applyAlignment="1">
      <alignment horizontal="center" vertical="center"/>
    </xf>
    <xf numFmtId="0" fontId="10" fillId="12" borderId="4" xfId="11" applyFont="1" applyBorder="1" applyAlignment="1">
      <alignment horizontal="center" vertical="center"/>
    </xf>
    <xf numFmtId="0" fontId="10" fillId="6" borderId="4" xfId="5" applyFont="1" applyBorder="1" applyAlignment="1">
      <alignment horizontal="center" vertical="center"/>
    </xf>
    <xf numFmtId="0" fontId="10" fillId="14" borderId="4" xfId="13" applyFont="1" applyBorder="1" applyAlignment="1">
      <alignment horizontal="center" vertical="center"/>
    </xf>
    <xf numFmtId="0" fontId="10" fillId="16" borderId="4" xfId="15" applyFont="1" applyBorder="1" applyAlignment="1">
      <alignment horizontal="center" vertical="center"/>
    </xf>
    <xf numFmtId="0" fontId="10" fillId="10" borderId="4" xfId="9" applyFont="1" applyBorder="1" applyAlignment="1">
      <alignment horizontal="center" vertical="center"/>
    </xf>
    <xf numFmtId="0" fontId="10" fillId="13" borderId="4" xfId="12" applyFont="1" applyBorder="1" applyAlignment="1">
      <alignment horizontal="center" vertical="center"/>
    </xf>
    <xf numFmtId="0" fontId="10" fillId="7" borderId="4" xfId="6" applyFont="1" applyBorder="1" applyAlignment="1">
      <alignment horizontal="center" vertical="center"/>
    </xf>
    <xf numFmtId="0" fontId="10" fillId="15" borderId="4" xfId="14" applyFont="1" applyBorder="1" applyAlignment="1">
      <alignment horizontal="center" vertical="center"/>
    </xf>
    <xf numFmtId="0" fontId="5" fillId="0" borderId="0" xfId="0" applyFont="1" applyAlignment="1"/>
    <xf numFmtId="0" fontId="9" fillId="11" borderId="4" xfId="10" applyFont="1" applyBorder="1" applyAlignment="1">
      <alignment horizontal="center" vertical="center"/>
    </xf>
    <xf numFmtId="0" fontId="10" fillId="9" borderId="3" xfId="8" applyFont="1" applyBorder="1" applyAlignment="1"/>
    <xf numFmtId="0" fontId="10" fillId="9" borderId="4" xfId="8" applyFont="1" applyBorder="1" applyAlignment="1"/>
    <xf numFmtId="0" fontId="5" fillId="0" borderId="0" xfId="0" applyFont="1" applyAlignment="1">
      <alignment horizontal="center"/>
    </xf>
    <xf numFmtId="0" fontId="10" fillId="9" borderId="5" xfId="8" applyFont="1" applyBorder="1" applyAlignment="1"/>
    <xf numFmtId="0" fontId="2" fillId="12" borderId="4" xfId="11" applyFont="1" applyBorder="1" applyAlignment="1"/>
    <xf numFmtId="0" fontId="2" fillId="12" borderId="5" xfId="11" applyFont="1" applyBorder="1" applyAlignment="1"/>
    <xf numFmtId="0" fontId="13" fillId="12" borderId="3" xfId="11" applyFont="1" applyBorder="1" applyAlignment="1">
      <alignment horizontal="center" vertical="center"/>
    </xf>
    <xf numFmtId="0" fontId="10" fillId="12" borderId="4" xfId="11" applyFont="1" applyBorder="1" applyAlignment="1"/>
    <xf numFmtId="0" fontId="10" fillId="8" borderId="3" xfId="7" applyFont="1" applyBorder="1" applyAlignment="1">
      <alignment horizontal="left" vertical="center"/>
    </xf>
    <xf numFmtId="0" fontId="10" fillId="5" borderId="3" xfId="4" applyFont="1" applyBorder="1" applyAlignment="1">
      <alignment horizontal="left" vertical="center"/>
    </xf>
    <xf numFmtId="0" fontId="10" fillId="12" borderId="3" xfId="11" applyFont="1" applyBorder="1" applyAlignment="1">
      <alignment horizontal="left" vertical="center"/>
    </xf>
    <xf numFmtId="0" fontId="10" fillId="6" borderId="3" xfId="5" applyFont="1" applyBorder="1" applyAlignment="1">
      <alignment horizontal="left" vertical="center"/>
    </xf>
    <xf numFmtId="0" fontId="10" fillId="14" borderId="3" xfId="13" applyFont="1" applyBorder="1" applyAlignment="1">
      <alignment horizontal="left" vertical="center"/>
    </xf>
    <xf numFmtId="0" fontId="10" fillId="16" borderId="3" xfId="15" applyFont="1" applyBorder="1" applyAlignment="1">
      <alignment horizontal="left" vertical="center"/>
    </xf>
    <xf numFmtId="0" fontId="10" fillId="10" borderId="3" xfId="9" applyFont="1" applyBorder="1" applyAlignment="1">
      <alignment horizontal="left" vertical="center"/>
    </xf>
    <xf numFmtId="0" fontId="10" fillId="13" borderId="3" xfId="12" applyFont="1" applyBorder="1" applyAlignment="1">
      <alignment horizontal="left" vertical="center"/>
    </xf>
    <xf numFmtId="0" fontId="10" fillId="7" borderId="3" xfId="6" applyFont="1" applyBorder="1" applyAlignment="1">
      <alignment horizontal="left" vertical="center"/>
    </xf>
    <xf numFmtId="0" fontId="10" fillId="15" borderId="3" xfId="14" applyFont="1" applyBorder="1" applyAlignment="1">
      <alignment horizontal="left" vertical="center"/>
    </xf>
    <xf numFmtId="0" fontId="10" fillId="2" borderId="3" xfId="1" applyFont="1" applyBorder="1" applyAlignment="1">
      <alignment horizontal="left" vertical="center"/>
    </xf>
    <xf numFmtId="0" fontId="10" fillId="2" borderId="4" xfId="1" applyFont="1" applyBorder="1" applyAlignment="1">
      <alignment horizontal="center" vertical="center"/>
    </xf>
    <xf numFmtId="0" fontId="10" fillId="3" borderId="3" xfId="2" applyFont="1" applyBorder="1" applyAlignment="1">
      <alignment horizontal="left" vertical="center"/>
    </xf>
    <xf numFmtId="0" fontId="10" fillId="3" borderId="4" xfId="2" applyFont="1" applyBorder="1" applyAlignment="1">
      <alignment horizontal="center" vertical="center"/>
    </xf>
    <xf numFmtId="0" fontId="10" fillId="4" borderId="3" xfId="3" applyFont="1" applyBorder="1" applyAlignment="1">
      <alignment horizontal="left" vertical="center"/>
    </xf>
    <xf numFmtId="0" fontId="10" fillId="4" borderId="4" xfId="3" applyFont="1" applyBorder="1" applyAlignment="1">
      <alignment horizontal="center" vertical="center"/>
    </xf>
    <xf numFmtId="0" fontId="10" fillId="18" borderId="3" xfId="17" applyFont="1" applyBorder="1" applyAlignment="1">
      <alignment horizontal="left" vertical="center"/>
    </xf>
    <xf numFmtId="0" fontId="10" fillId="18" borderId="4" xfId="17" applyFont="1" applyBorder="1" applyAlignment="1">
      <alignment horizontal="center" vertical="center"/>
    </xf>
    <xf numFmtId="0" fontId="15" fillId="4" borderId="3" xfId="3" applyFont="1" applyBorder="1" applyAlignment="1"/>
    <xf numFmtId="0" fontId="15" fillId="4" borderId="4" xfId="3" applyFont="1" applyBorder="1" applyAlignment="1"/>
    <xf numFmtId="0" fontId="15" fillId="4" borderId="5" xfId="3" applyFont="1" applyBorder="1" applyAlignment="1"/>
    <xf numFmtId="0" fontId="15" fillId="4" borderId="7" xfId="3" applyFont="1" applyBorder="1" applyAlignment="1"/>
    <xf numFmtId="0" fontId="15" fillId="4" borderId="1" xfId="3" applyFont="1" applyBorder="1" applyAlignment="1"/>
    <xf numFmtId="0" fontId="15" fillId="4" borderId="2" xfId="3" applyFont="1" applyBorder="1" applyAlignment="1"/>
    <xf numFmtId="0" fontId="15" fillId="4" borderId="6" xfId="3" applyFont="1" applyBorder="1" applyAlignment="1"/>
    <xf numFmtId="0" fontId="16" fillId="12" borderId="1" xfId="11" applyFont="1" applyBorder="1" applyAlignment="1">
      <alignment horizontal="left" vertical="center"/>
    </xf>
    <xf numFmtId="0" fontId="17" fillId="12" borderId="2" xfId="11" applyFont="1" applyBorder="1" applyAlignment="1">
      <alignment horizontal="center"/>
    </xf>
    <xf numFmtId="0" fontId="14" fillId="12" borderId="2" xfId="11" applyFont="1" applyBorder="1" applyAlignment="1"/>
    <xf numFmtId="0" fontId="14" fillId="12" borderId="6" xfId="11" applyFont="1" applyBorder="1" applyAlignment="1"/>
    <xf numFmtId="0" fontId="18" fillId="17" borderId="8" xfId="16" applyFont="1" applyAlignment="1">
      <alignment horizontal="center" vertical="center"/>
    </xf>
    <xf numFmtId="0" fontId="10" fillId="9" borderId="1" xfId="8" applyFont="1" applyBorder="1" applyAlignment="1"/>
    <xf numFmtId="0" fontId="10" fillId="9" borderId="2" xfId="8" applyFont="1" applyBorder="1" applyAlignment="1"/>
    <xf numFmtId="0" fontId="0" fillId="0" borderId="0" xfId="0">
      <alignment vertical="center"/>
    </xf>
    <xf numFmtId="0" fontId="10" fillId="9" borderId="6" xfId="8" applyFont="1" applyBorder="1" applyAlignment="1">
      <alignment horizontal="center"/>
    </xf>
    <xf numFmtId="0" fontId="19" fillId="8" borderId="6" xfId="7" applyFont="1" applyBorder="1" applyAlignment="1">
      <alignment horizontal="center" vertical="center"/>
    </xf>
    <xf numFmtId="0" fontId="19" fillId="5" borderId="6" xfId="4" applyFont="1" applyBorder="1" applyAlignment="1">
      <alignment horizontal="center" vertical="center"/>
    </xf>
    <xf numFmtId="0" fontId="19" fillId="12" borderId="6" xfId="11" applyFont="1" applyBorder="1" applyAlignment="1">
      <alignment horizontal="center" vertical="center"/>
    </xf>
    <xf numFmtId="0" fontId="19" fillId="6" borderId="6" xfId="5" applyFont="1" applyBorder="1" applyAlignment="1">
      <alignment horizontal="center" vertical="center"/>
    </xf>
    <xf numFmtId="0" fontId="19" fillId="14" borderId="6" xfId="13" applyFont="1" applyBorder="1" applyAlignment="1">
      <alignment horizontal="center" vertical="center"/>
    </xf>
    <xf numFmtId="0" fontId="19" fillId="4" borderId="6" xfId="3" applyFont="1" applyBorder="1" applyAlignment="1">
      <alignment horizontal="center" vertical="center"/>
    </xf>
    <xf numFmtId="0" fontId="19" fillId="10" borderId="6" xfId="9" applyFont="1" applyBorder="1" applyAlignment="1">
      <alignment horizontal="center" vertical="center"/>
    </xf>
    <xf numFmtId="0" fontId="19" fillId="16" borderId="6" xfId="15" applyFont="1" applyBorder="1" applyAlignment="1">
      <alignment horizontal="center" vertical="center"/>
    </xf>
    <xf numFmtId="0" fontId="19" fillId="13" borderId="6" xfId="12" applyFont="1" applyBorder="1" applyAlignment="1">
      <alignment horizontal="center" vertical="center"/>
    </xf>
    <xf numFmtId="0" fontId="19" fillId="7" borderId="6" xfId="6" applyFont="1" applyBorder="1" applyAlignment="1">
      <alignment horizontal="center" vertical="center"/>
    </xf>
    <xf numFmtId="0" fontId="19" fillId="15" borderId="6" xfId="14" applyFont="1" applyBorder="1" applyAlignment="1">
      <alignment horizontal="center" vertical="center"/>
    </xf>
    <xf numFmtId="0" fontId="19" fillId="3" borderId="6" xfId="2" applyFont="1" applyBorder="1" applyAlignment="1">
      <alignment horizontal="center" vertical="center"/>
    </xf>
    <xf numFmtId="0" fontId="19" fillId="18" borderId="6" xfId="17" applyFont="1" applyBorder="1" applyAlignment="1">
      <alignment horizontal="center" vertical="center"/>
    </xf>
    <xf numFmtId="0" fontId="19" fillId="2" borderId="6" xfId="1" applyFont="1" applyBorder="1" applyAlignment="1">
      <alignment horizontal="center" vertical="center"/>
    </xf>
    <xf numFmtId="0" fontId="20" fillId="8" borderId="6" xfId="7" applyFont="1" applyBorder="1" applyAlignment="1">
      <alignment horizontal="center" vertical="center"/>
    </xf>
    <xf numFmtId="0" fontId="20" fillId="5" borderId="6" xfId="4" applyFont="1" applyBorder="1" applyAlignment="1">
      <alignment horizontal="center" vertical="center"/>
    </xf>
    <xf numFmtId="0" fontId="20" fillId="12" borderId="6" xfId="11" applyFont="1" applyBorder="1" applyAlignment="1">
      <alignment horizontal="center" vertical="center"/>
    </xf>
    <xf numFmtId="0" fontId="20" fillId="6" borderId="6" xfId="5" applyFont="1" applyBorder="1" applyAlignment="1">
      <alignment horizontal="center" vertical="center"/>
    </xf>
    <xf numFmtId="0" fontId="20" fillId="14" borderId="6" xfId="13" applyFont="1" applyBorder="1" applyAlignment="1">
      <alignment horizontal="center" vertical="center"/>
    </xf>
    <xf numFmtId="0" fontId="20" fillId="4" borderId="6" xfId="3" applyFont="1" applyBorder="1" applyAlignment="1">
      <alignment horizontal="center" vertical="center"/>
    </xf>
    <xf numFmtId="0" fontId="20" fillId="10" borderId="6" xfId="9" applyFont="1" applyBorder="1" applyAlignment="1">
      <alignment horizontal="center" vertical="center"/>
    </xf>
    <xf numFmtId="0" fontId="20" fillId="16" borderId="6" xfId="15" applyFont="1" applyBorder="1" applyAlignment="1">
      <alignment horizontal="center" vertical="center"/>
    </xf>
    <xf numFmtId="0" fontId="20" fillId="13" borderId="6" xfId="12" applyFont="1" applyBorder="1" applyAlignment="1">
      <alignment horizontal="center" vertical="center"/>
    </xf>
    <xf numFmtId="0" fontId="20" fillId="7" borderId="6" xfId="6" applyFont="1" applyBorder="1" applyAlignment="1">
      <alignment horizontal="center" vertical="center"/>
    </xf>
    <xf numFmtId="0" fontId="20" fillId="15" borderId="6" xfId="14" applyFont="1" applyBorder="1" applyAlignment="1">
      <alignment horizontal="center" vertical="center"/>
    </xf>
    <xf numFmtId="0" fontId="20" fillId="3" borderId="6" xfId="2" applyFont="1" applyBorder="1" applyAlignment="1">
      <alignment horizontal="center" vertical="center"/>
    </xf>
    <xf numFmtId="0" fontId="20" fillId="18" borderId="6" xfId="17" applyFont="1" applyBorder="1" applyAlignment="1">
      <alignment horizontal="center" vertical="center"/>
    </xf>
    <xf numFmtId="0" fontId="20" fillId="2" borderId="6" xfId="1" applyFont="1" applyBorder="1" applyAlignment="1">
      <alignment horizontal="center" vertical="center"/>
    </xf>
    <xf numFmtId="0" fontId="21" fillId="8" borderId="6" xfId="7" applyFont="1" applyBorder="1" applyAlignment="1">
      <alignment horizontal="center" vertical="center"/>
    </xf>
    <xf numFmtId="0" fontId="21" fillId="5" borderId="6" xfId="4" applyFont="1" applyBorder="1" applyAlignment="1">
      <alignment horizontal="center" vertical="center"/>
    </xf>
    <xf numFmtId="0" fontId="21" fillId="12" borderId="6" xfId="11" applyFont="1" applyBorder="1" applyAlignment="1">
      <alignment horizontal="center" vertical="center"/>
    </xf>
    <xf numFmtId="0" fontId="21" fillId="6" borderId="6" xfId="5" applyFont="1" applyBorder="1" applyAlignment="1">
      <alignment horizontal="center" vertical="center"/>
    </xf>
    <xf numFmtId="0" fontId="21" fillId="14" borderId="6" xfId="13" applyFont="1" applyBorder="1" applyAlignment="1">
      <alignment horizontal="center" vertical="center"/>
    </xf>
    <xf numFmtId="0" fontId="21" fillId="4" borderId="6" xfId="3" applyFont="1" applyBorder="1" applyAlignment="1">
      <alignment horizontal="center" vertical="center"/>
    </xf>
    <xf numFmtId="0" fontId="21" fillId="10" borderId="6" xfId="9" applyFont="1" applyBorder="1" applyAlignment="1">
      <alignment horizontal="center" vertical="center"/>
    </xf>
    <xf numFmtId="0" fontId="21" fillId="16" borderId="6" xfId="15" applyFont="1" applyBorder="1" applyAlignment="1">
      <alignment horizontal="center" vertical="center"/>
    </xf>
    <xf numFmtId="0" fontId="21" fillId="13" borderId="6" xfId="12" applyFont="1" applyBorder="1" applyAlignment="1">
      <alignment horizontal="center" vertical="center"/>
    </xf>
    <xf numFmtId="0" fontId="21" fillId="7" borderId="6" xfId="6" applyFont="1" applyBorder="1" applyAlignment="1">
      <alignment horizontal="center" vertical="center"/>
    </xf>
    <xf numFmtId="0" fontId="21" fillId="15" borderId="6" xfId="14" applyFont="1" applyBorder="1" applyAlignment="1">
      <alignment horizontal="center" vertical="center"/>
    </xf>
    <xf numFmtId="0" fontId="21" fillId="3" borderId="6" xfId="2" applyFont="1" applyBorder="1" applyAlignment="1">
      <alignment horizontal="center" vertical="center"/>
    </xf>
    <xf numFmtId="0" fontId="21" fillId="18" borderId="6" xfId="17" applyFont="1" applyBorder="1" applyAlignment="1">
      <alignment horizontal="center" vertical="center"/>
    </xf>
    <xf numFmtId="0" fontId="21" fillId="2" borderId="6" xfId="1" applyFont="1" applyBorder="1" applyAlignment="1">
      <alignment horizontal="center" vertical="center"/>
    </xf>
  </cellXfs>
  <cellStyles count="18">
    <cellStyle name="%20 - Vurgu1" xfId="4" builtinId="30"/>
    <cellStyle name="%20 - Vurgu2" xfId="5" builtinId="34"/>
    <cellStyle name="%20 - Vurgu3" xfId="7" builtinId="38"/>
    <cellStyle name="%20 - Vurgu4" xfId="11" builtinId="42"/>
    <cellStyle name="%20 - Vurgu5" xfId="13" builtinId="46"/>
    <cellStyle name="%40 - Vurgu3" xfId="8" builtinId="39"/>
    <cellStyle name="%40 - Vurgu5" xfId="17" builtinId="47"/>
    <cellStyle name="%40 - Vurgu6" xfId="15" builtinId="51"/>
    <cellStyle name="%60 - Vurgu2" xfId="6" builtinId="36"/>
    <cellStyle name="%60 - Vurgu3" xfId="9" builtinId="40"/>
    <cellStyle name="%60 - Vurgu4" xfId="12" builtinId="44"/>
    <cellStyle name="%60 - Vurgu5" xfId="14" builtinId="48"/>
    <cellStyle name="İyi" xfId="1" builtinId="26"/>
    <cellStyle name="Kötü" xfId="2" builtinId="27"/>
    <cellStyle name="Normal" xfId="0" builtinId="0"/>
    <cellStyle name="Not" xfId="16" builtinId="10"/>
    <cellStyle name="Nötr" xfId="3" builtinId="28"/>
    <cellStyle name="Vurgu4" xfId="10" builtin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>
      <selection activeCell="G12" sqref="G12"/>
    </sheetView>
  </sheetViews>
  <sheetFormatPr defaultColWidth="8.7109375" defaultRowHeight="15" x14ac:dyDescent="0.25"/>
  <cols>
    <col min="1" max="1" width="32.42578125" style="11" customWidth="1"/>
    <col min="2" max="2" width="14.42578125" style="11" customWidth="1"/>
    <col min="3" max="3" width="12.5703125" style="11" hidden="1" customWidth="1"/>
    <col min="4" max="4" width="15.42578125" style="11" customWidth="1"/>
    <col min="5" max="5" width="22.5703125" style="11" customWidth="1"/>
    <col min="6" max="6" width="9.5703125" style="11" customWidth="1"/>
    <col min="7" max="7" width="8.85546875" style="11" customWidth="1"/>
    <col min="8" max="16384" width="8.7109375" style="11"/>
  </cols>
  <sheetData>
    <row r="1" spans="1:7" x14ac:dyDescent="0.25">
      <c r="A1" s="50" t="s">
        <v>25</v>
      </c>
      <c r="B1" s="12" t="s">
        <v>10</v>
      </c>
      <c r="C1" s="12"/>
      <c r="D1" s="12" t="s">
        <v>38</v>
      </c>
      <c r="E1" s="12" t="s">
        <v>43</v>
      </c>
      <c r="F1" s="53"/>
      <c r="G1" s="53"/>
    </row>
    <row r="2" spans="1:7" x14ac:dyDescent="0.25">
      <c r="A2" s="21" t="s">
        <v>28</v>
      </c>
      <c r="B2" s="55">
        <v>2500</v>
      </c>
      <c r="C2" s="1"/>
      <c r="D2" s="69">
        <v>250</v>
      </c>
      <c r="E2" s="83">
        <f>250*4+2500</f>
        <v>3500</v>
      </c>
      <c r="F2" s="53"/>
      <c r="G2" s="53"/>
    </row>
    <row r="3" spans="1:7" x14ac:dyDescent="0.25">
      <c r="A3" s="21" t="s">
        <v>29</v>
      </c>
      <c r="B3" s="55">
        <v>1500</v>
      </c>
      <c r="C3" s="1"/>
      <c r="D3" s="69">
        <v>200</v>
      </c>
      <c r="E3" s="83">
        <f>200*4+1500</f>
        <v>2300</v>
      </c>
      <c r="F3" s="53"/>
      <c r="G3" s="53"/>
    </row>
    <row r="4" spans="1:7" x14ac:dyDescent="0.25">
      <c r="A4" s="22" t="s">
        <v>52</v>
      </c>
      <c r="B4" s="56">
        <v>3000</v>
      </c>
      <c r="C4" s="2"/>
      <c r="D4" s="70">
        <v>200</v>
      </c>
      <c r="E4" s="84">
        <f>200*4+3000</f>
        <v>3800</v>
      </c>
      <c r="F4" s="53"/>
      <c r="G4" s="53"/>
    </row>
    <row r="5" spans="1:7" x14ac:dyDescent="0.25">
      <c r="A5" s="22" t="s">
        <v>20</v>
      </c>
      <c r="B5" s="56">
        <v>3000</v>
      </c>
      <c r="C5" s="2"/>
      <c r="D5" s="70">
        <v>200</v>
      </c>
      <c r="E5" s="84">
        <f>200*4+3000</f>
        <v>3800</v>
      </c>
      <c r="F5" s="53"/>
      <c r="G5" s="53"/>
    </row>
    <row r="6" spans="1:7" x14ac:dyDescent="0.25">
      <c r="A6" s="23" t="s">
        <v>33</v>
      </c>
      <c r="B6" s="57">
        <v>1000</v>
      </c>
      <c r="C6" s="3"/>
      <c r="D6" s="71">
        <v>150</v>
      </c>
      <c r="E6" s="85">
        <f>150*4+1000</f>
        <v>1600</v>
      </c>
      <c r="F6" s="53"/>
      <c r="G6" s="53"/>
    </row>
    <row r="7" spans="1:7" x14ac:dyDescent="0.25">
      <c r="A7" s="22" t="s">
        <v>39</v>
      </c>
      <c r="B7" s="56">
        <v>1000</v>
      </c>
      <c r="C7" s="2"/>
      <c r="D7" s="70">
        <v>150</v>
      </c>
      <c r="E7" s="84">
        <f>150*4+1000</f>
        <v>1600</v>
      </c>
      <c r="F7" s="53"/>
      <c r="G7" s="53"/>
    </row>
    <row r="8" spans="1:7" x14ac:dyDescent="0.25">
      <c r="A8" s="24" t="s">
        <v>16</v>
      </c>
      <c r="B8" s="58">
        <v>1000</v>
      </c>
      <c r="C8" s="4"/>
      <c r="D8" s="72">
        <v>150</v>
      </c>
      <c r="E8" s="86">
        <f>150*4+1000</f>
        <v>1600</v>
      </c>
      <c r="F8" s="53"/>
      <c r="G8" s="53"/>
    </row>
    <row r="9" spans="1:7" x14ac:dyDescent="0.25">
      <c r="A9" s="25" t="s">
        <v>35</v>
      </c>
      <c r="B9" s="59">
        <v>1500</v>
      </c>
      <c r="C9" s="5"/>
      <c r="D9" s="73">
        <v>200</v>
      </c>
      <c r="E9" s="87">
        <f>200*4+1500</f>
        <v>2300</v>
      </c>
      <c r="F9" s="53"/>
      <c r="G9" s="53"/>
    </row>
    <row r="10" spans="1:7" x14ac:dyDescent="0.25">
      <c r="A10" s="25" t="s">
        <v>36</v>
      </c>
      <c r="B10" s="59">
        <v>2000</v>
      </c>
      <c r="C10" s="5"/>
      <c r="D10" s="73">
        <v>250</v>
      </c>
      <c r="E10" s="87">
        <f>250*4+2000</f>
        <v>3000</v>
      </c>
      <c r="F10" s="53"/>
      <c r="G10" s="53"/>
    </row>
    <row r="11" spans="1:7" x14ac:dyDescent="0.25">
      <c r="A11" s="23" t="s">
        <v>30</v>
      </c>
      <c r="B11" s="57">
        <v>2000</v>
      </c>
      <c r="C11" s="3"/>
      <c r="D11" s="71">
        <v>200</v>
      </c>
      <c r="E11" s="85">
        <f>200*4+2000</f>
        <v>2800</v>
      </c>
      <c r="F11" s="53"/>
      <c r="G11" s="53"/>
    </row>
    <row r="12" spans="1:7" x14ac:dyDescent="0.25">
      <c r="A12" s="35" t="s">
        <v>18</v>
      </c>
      <c r="B12" s="60">
        <v>1500</v>
      </c>
      <c r="C12" s="36"/>
      <c r="D12" s="74">
        <v>200</v>
      </c>
      <c r="E12" s="88">
        <f>200*4+1500</f>
        <v>2300</v>
      </c>
      <c r="F12" s="53"/>
      <c r="G12" s="53"/>
    </row>
    <row r="13" spans="1:7" x14ac:dyDescent="0.25">
      <c r="A13" s="35" t="s">
        <v>19</v>
      </c>
      <c r="B13" s="60">
        <v>2000</v>
      </c>
      <c r="C13" s="36"/>
      <c r="D13" s="74">
        <v>250</v>
      </c>
      <c r="E13" s="88">
        <f>250*4+2000</f>
        <v>3000</v>
      </c>
      <c r="F13" s="53"/>
      <c r="G13" s="53"/>
    </row>
    <row r="14" spans="1:7" x14ac:dyDescent="0.25">
      <c r="A14" s="27" t="s">
        <v>11</v>
      </c>
      <c r="B14" s="61">
        <v>2500</v>
      </c>
      <c r="C14" s="7"/>
      <c r="D14" s="75">
        <v>200</v>
      </c>
      <c r="E14" s="89">
        <f>200*4+2500</f>
        <v>3300</v>
      </c>
      <c r="F14" s="53"/>
      <c r="G14" s="53"/>
    </row>
    <row r="15" spans="1:7" x14ac:dyDescent="0.25">
      <c r="A15" s="23" t="s">
        <v>23</v>
      </c>
      <c r="B15" s="57">
        <v>2000</v>
      </c>
      <c r="C15" s="3"/>
      <c r="D15" s="71">
        <v>200</v>
      </c>
      <c r="E15" s="85">
        <f>200*4+2000</f>
        <v>2800</v>
      </c>
      <c r="F15" s="53"/>
      <c r="G15" s="53"/>
    </row>
    <row r="16" spans="1:7" x14ac:dyDescent="0.25">
      <c r="A16" s="23" t="s">
        <v>24</v>
      </c>
      <c r="B16" s="57">
        <v>1500</v>
      </c>
      <c r="C16" s="3"/>
      <c r="D16" s="71">
        <v>150</v>
      </c>
      <c r="E16" s="85">
        <f>150*4+1500</f>
        <v>2100</v>
      </c>
      <c r="F16" s="53"/>
      <c r="G16" s="53"/>
    </row>
    <row r="17" spans="1:10" x14ac:dyDescent="0.25">
      <c r="A17" s="26" t="s">
        <v>15</v>
      </c>
      <c r="B17" s="62">
        <v>2000</v>
      </c>
      <c r="C17" s="6"/>
      <c r="D17" s="76">
        <v>250</v>
      </c>
      <c r="E17" s="90">
        <f>250*4+2000</f>
        <v>3000</v>
      </c>
      <c r="F17" s="53"/>
      <c r="G17" s="53"/>
    </row>
    <row r="18" spans="1:10" x14ac:dyDescent="0.25">
      <c r="A18" s="26" t="s">
        <v>14</v>
      </c>
      <c r="B18" s="62">
        <v>1500</v>
      </c>
      <c r="C18" s="6"/>
      <c r="D18" s="76">
        <v>200</v>
      </c>
      <c r="E18" s="90">
        <f>200*4+1500</f>
        <v>2300</v>
      </c>
      <c r="F18" s="53"/>
      <c r="G18" s="53"/>
    </row>
    <row r="19" spans="1:10" x14ac:dyDescent="0.25">
      <c r="A19" s="27" t="s">
        <v>26</v>
      </c>
      <c r="B19" s="61">
        <v>3500</v>
      </c>
      <c r="C19" s="7"/>
      <c r="D19" s="75">
        <v>250</v>
      </c>
      <c r="E19" s="89">
        <f>250*4+3500</f>
        <v>4500</v>
      </c>
      <c r="F19" s="53"/>
      <c r="G19" s="53"/>
    </row>
    <row r="20" spans="1:10" x14ac:dyDescent="0.25">
      <c r="A20" s="27" t="s">
        <v>27</v>
      </c>
      <c r="B20" s="61">
        <v>3000</v>
      </c>
      <c r="C20" s="7"/>
      <c r="D20" s="75">
        <v>200</v>
      </c>
      <c r="E20" s="89">
        <f>200*4+3000</f>
        <v>3800</v>
      </c>
      <c r="F20" s="53"/>
      <c r="G20" s="53"/>
    </row>
    <row r="21" spans="1:10" x14ac:dyDescent="0.25">
      <c r="A21" s="28" t="s">
        <v>0</v>
      </c>
      <c r="B21" s="63">
        <v>3500</v>
      </c>
      <c r="C21" s="8"/>
      <c r="D21" s="77">
        <v>250</v>
      </c>
      <c r="E21" s="91">
        <f>250*4+3500</f>
        <v>4500</v>
      </c>
      <c r="F21" s="53"/>
      <c r="G21" s="53"/>
    </row>
    <row r="22" spans="1:10" x14ac:dyDescent="0.25">
      <c r="A22" s="28" t="s">
        <v>1</v>
      </c>
      <c r="B22" s="63">
        <v>3000</v>
      </c>
      <c r="C22" s="8"/>
      <c r="D22" s="77">
        <v>200</v>
      </c>
      <c r="E22" s="91">
        <f>200*4+3000</f>
        <v>3800</v>
      </c>
      <c r="F22" s="53"/>
      <c r="G22" s="53"/>
    </row>
    <row r="23" spans="1:10" x14ac:dyDescent="0.25">
      <c r="A23" s="29" t="s">
        <v>13</v>
      </c>
      <c r="B23" s="64">
        <v>3500</v>
      </c>
      <c r="C23" s="9"/>
      <c r="D23" s="78">
        <v>250</v>
      </c>
      <c r="E23" s="92">
        <f>250*4+3500</f>
        <v>4500</v>
      </c>
      <c r="F23" s="53"/>
      <c r="G23" s="53"/>
      <c r="J23" s="15"/>
    </row>
    <row r="24" spans="1:10" x14ac:dyDescent="0.25">
      <c r="A24" s="29" t="s">
        <v>12</v>
      </c>
      <c r="B24" s="64">
        <v>3000</v>
      </c>
      <c r="C24" s="9"/>
      <c r="D24" s="78">
        <v>200</v>
      </c>
      <c r="E24" s="92">
        <f>200*4+3000</f>
        <v>3800</v>
      </c>
      <c r="F24" s="53"/>
      <c r="G24" s="53"/>
    </row>
    <row r="25" spans="1:10" x14ac:dyDescent="0.25">
      <c r="A25" s="30" t="s">
        <v>2</v>
      </c>
      <c r="B25" s="65">
        <v>3500</v>
      </c>
      <c r="C25" s="10"/>
      <c r="D25" s="79">
        <v>350</v>
      </c>
      <c r="E25" s="93">
        <f>350*4+3500</f>
        <v>4900</v>
      </c>
      <c r="F25" s="53"/>
      <c r="G25" s="53"/>
    </row>
    <row r="26" spans="1:10" x14ac:dyDescent="0.25">
      <c r="A26" s="33" t="s">
        <v>21</v>
      </c>
      <c r="B26" s="66">
        <v>3500</v>
      </c>
      <c r="C26" s="34"/>
      <c r="D26" s="80">
        <v>250</v>
      </c>
      <c r="E26" s="94">
        <f>250*4+3500</f>
        <v>4500</v>
      </c>
      <c r="F26" s="53"/>
      <c r="G26" s="53"/>
    </row>
    <row r="27" spans="1:10" x14ac:dyDescent="0.25">
      <c r="A27" s="33" t="s">
        <v>22</v>
      </c>
      <c r="B27" s="66">
        <v>3000</v>
      </c>
      <c r="C27" s="34"/>
      <c r="D27" s="80">
        <v>200</v>
      </c>
      <c r="E27" s="94">
        <f>200*4+3000</f>
        <v>3800</v>
      </c>
      <c r="F27" s="53"/>
      <c r="G27" s="53"/>
    </row>
    <row r="28" spans="1:10" x14ac:dyDescent="0.25">
      <c r="A28" s="37" t="s">
        <v>3</v>
      </c>
      <c r="B28" s="67">
        <v>3500</v>
      </c>
      <c r="C28" s="38"/>
      <c r="D28" s="81">
        <v>250</v>
      </c>
      <c r="E28" s="95">
        <f>250*4+3500</f>
        <v>4500</v>
      </c>
      <c r="F28" s="53"/>
      <c r="G28" s="53"/>
    </row>
    <row r="29" spans="1:10" x14ac:dyDescent="0.25">
      <c r="A29" s="31" t="s">
        <v>45</v>
      </c>
      <c r="B29" s="68">
        <v>5000</v>
      </c>
      <c r="C29" s="32"/>
      <c r="D29" s="82">
        <v>600</v>
      </c>
      <c r="E29" s="96">
        <f>600*4+5000</f>
        <v>7400</v>
      </c>
      <c r="F29" s="53"/>
      <c r="G29" s="53"/>
    </row>
    <row r="30" spans="1:10" x14ac:dyDescent="0.25">
      <c r="A30" s="31" t="s">
        <v>4</v>
      </c>
      <c r="B30" s="68">
        <v>3000</v>
      </c>
      <c r="C30" s="32"/>
      <c r="D30" s="82">
        <v>400</v>
      </c>
      <c r="E30" s="96">
        <f>400*4+3000</f>
        <v>4600</v>
      </c>
      <c r="F30" s="53"/>
      <c r="G30" s="53"/>
    </row>
    <row r="31" spans="1:10" x14ac:dyDescent="0.25">
      <c r="A31" s="31" t="s">
        <v>5</v>
      </c>
      <c r="B31" s="68">
        <v>3500</v>
      </c>
      <c r="C31" s="32"/>
      <c r="D31" s="82">
        <v>500</v>
      </c>
      <c r="E31" s="96">
        <f>500*4+3500</f>
        <v>5500</v>
      </c>
      <c r="F31" s="53"/>
      <c r="G31" s="53"/>
    </row>
    <row r="32" spans="1:10" ht="18.75" customHeight="1" x14ac:dyDescent="0.25">
      <c r="A32" s="19" t="s">
        <v>6</v>
      </c>
      <c r="B32" s="20"/>
      <c r="C32" s="17"/>
      <c r="D32" s="17"/>
      <c r="E32" s="18"/>
    </row>
    <row r="33" spans="1:5" x14ac:dyDescent="0.25">
      <c r="A33" s="13" t="s">
        <v>7</v>
      </c>
      <c r="B33" s="54">
        <v>300</v>
      </c>
      <c r="C33" s="14"/>
      <c r="D33" s="14"/>
      <c r="E33" s="16"/>
    </row>
    <row r="34" spans="1:5" x14ac:dyDescent="0.25">
      <c r="A34" s="13" t="s">
        <v>8</v>
      </c>
      <c r="B34" s="54">
        <v>500</v>
      </c>
      <c r="C34" s="14"/>
      <c r="D34" s="14"/>
      <c r="E34" s="16"/>
    </row>
    <row r="35" spans="1:5" x14ac:dyDescent="0.25">
      <c r="A35" s="13" t="s">
        <v>17</v>
      </c>
      <c r="B35" s="54">
        <v>700</v>
      </c>
      <c r="C35" s="14"/>
      <c r="D35" s="14"/>
      <c r="E35" s="16"/>
    </row>
    <row r="36" spans="1:5" x14ac:dyDescent="0.25">
      <c r="A36" s="13" t="s">
        <v>9</v>
      </c>
      <c r="B36" s="54">
        <v>2000</v>
      </c>
      <c r="C36" s="14"/>
      <c r="D36" s="14"/>
      <c r="E36" s="16"/>
    </row>
    <row r="37" spans="1:5" x14ac:dyDescent="0.25">
      <c r="A37" s="51" t="s">
        <v>51</v>
      </c>
      <c r="B37" s="54">
        <v>700</v>
      </c>
      <c r="C37" s="52"/>
      <c r="D37" s="52"/>
      <c r="E37" s="16"/>
    </row>
    <row r="38" spans="1:5" ht="21" customHeight="1" x14ac:dyDescent="0.25">
      <c r="A38" s="46" t="s">
        <v>34</v>
      </c>
      <c r="B38" s="47"/>
      <c r="C38" s="48"/>
      <c r="D38" s="48"/>
      <c r="E38" s="49"/>
    </row>
    <row r="39" spans="1:5" x14ac:dyDescent="0.25">
      <c r="A39" s="39" t="s">
        <v>44</v>
      </c>
      <c r="B39" s="40"/>
      <c r="C39" s="40"/>
      <c r="D39" s="40"/>
      <c r="E39" s="41"/>
    </row>
    <row r="40" spans="1:5" x14ac:dyDescent="0.25">
      <c r="A40" s="39" t="s">
        <v>37</v>
      </c>
      <c r="B40" s="40"/>
      <c r="C40" s="40"/>
      <c r="D40" s="40"/>
      <c r="E40" s="41"/>
    </row>
    <row r="41" spans="1:5" x14ac:dyDescent="0.25">
      <c r="A41" s="39" t="s">
        <v>47</v>
      </c>
      <c r="B41" s="40"/>
      <c r="C41" s="40"/>
      <c r="D41" s="40"/>
      <c r="E41" s="41"/>
    </row>
    <row r="42" spans="1:5" x14ac:dyDescent="0.25">
      <c r="A42" s="39" t="s">
        <v>46</v>
      </c>
      <c r="B42" s="40"/>
      <c r="C42" s="40"/>
      <c r="D42" s="40"/>
      <c r="E42" s="41"/>
    </row>
    <row r="43" spans="1:5" x14ac:dyDescent="0.25">
      <c r="A43" s="39" t="s">
        <v>31</v>
      </c>
      <c r="B43" s="40"/>
      <c r="C43" s="40"/>
      <c r="D43" s="40"/>
      <c r="E43" s="42"/>
    </row>
    <row r="44" spans="1:5" x14ac:dyDescent="0.25">
      <c r="A44" s="39" t="s">
        <v>50</v>
      </c>
      <c r="B44" s="40"/>
      <c r="C44" s="40"/>
      <c r="D44" s="40"/>
      <c r="E44" s="41"/>
    </row>
    <row r="45" spans="1:5" x14ac:dyDescent="0.25">
      <c r="A45" s="39" t="s">
        <v>41</v>
      </c>
      <c r="B45" s="40"/>
      <c r="C45" s="40"/>
      <c r="D45" s="40"/>
      <c r="E45" s="41"/>
    </row>
    <row r="46" spans="1:5" x14ac:dyDescent="0.25">
      <c r="A46" s="39" t="s">
        <v>40</v>
      </c>
      <c r="B46" s="40"/>
      <c r="C46" s="40"/>
      <c r="D46" s="40"/>
      <c r="E46" s="41"/>
    </row>
    <row r="47" spans="1:5" x14ac:dyDescent="0.25">
      <c r="A47" s="39" t="s">
        <v>32</v>
      </c>
      <c r="B47" s="40"/>
      <c r="C47" s="40"/>
      <c r="D47" s="40"/>
      <c r="E47" s="41"/>
    </row>
    <row r="48" spans="1:5" x14ac:dyDescent="0.25">
      <c r="A48" s="39" t="s">
        <v>48</v>
      </c>
      <c r="B48" s="40"/>
      <c r="C48" s="40"/>
      <c r="D48" s="40"/>
      <c r="E48" s="41"/>
    </row>
    <row r="49" spans="1:5" x14ac:dyDescent="0.25">
      <c r="A49" s="43" t="s">
        <v>42</v>
      </c>
      <c r="B49" s="44"/>
      <c r="C49" s="44"/>
      <c r="D49" s="44"/>
      <c r="E49" s="41"/>
    </row>
    <row r="50" spans="1:5" x14ac:dyDescent="0.25">
      <c r="A50" s="45" t="s">
        <v>49</v>
      </c>
      <c r="B50" s="40"/>
      <c r="C50" s="40"/>
      <c r="D50" s="40"/>
      <c r="E50" s="45"/>
    </row>
  </sheetData>
  <pageMargins left="0.70866141732283472" right="0.59055118110236227" top="0.78740157480314965" bottom="0.6692913385826772" header="0.55118110236220474" footer="0.6692913385826772"/>
  <pageSetup paperSize="9" orientation="portrait" horizontalDpi="4294" verticalDpi="200" r:id="rId1"/>
  <headerFooter alignWithMargins="0"/>
  <ignoredErrors>
    <ignoredError sqref="E20:E23 E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69125000000000003" right="0.69125000000000003" top="0.74062499999999998" bottom="0.74062499999999998" header="0.29625000000000001" footer="0.29625000000000001"/>
  <pageSetup paperSize="9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69125000000000003" right="0.69125000000000003" top="0.74062499999999998" bottom="0.74062499999999998" header="0.29625000000000001" footer="0.29625000000000001"/>
  <pageSetup paperSize="9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özel</dc:creator>
  <cp:lastModifiedBy>kenan özel</cp:lastModifiedBy>
  <cp:lastPrinted>2024-02-03T09:38:42Z</cp:lastPrinted>
  <dcterms:created xsi:type="dcterms:W3CDTF">2016-05-28T08:03:45Z</dcterms:created>
  <dcterms:modified xsi:type="dcterms:W3CDTF">2025-01-07T06:53:38Z</dcterms:modified>
</cp:coreProperties>
</file>